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EXCEL\WATER\MANAGE\Principal Statement\2024-2025\Publications\"/>
    </mc:Choice>
  </mc:AlternateContent>
  <xr:revisionPtr revIDLastSave="0" documentId="13_ncr:1_{1BDC5DCA-3E80-4E57-B687-5BD93A019C64}" xr6:coauthVersionLast="47" xr6:coauthVersionMax="47" xr10:uidLastSave="{00000000-0000-0000-0000-000000000000}"/>
  <bookViews>
    <workbookView xWindow="-28920" yWindow="-120" windowWidth="29040" windowHeight="15840" xr2:uid="{93651FDA-EC26-4DAC-A2D3-5B4EA035C924}"/>
  </bookViews>
  <sheets>
    <sheet name="Activities-W" sheetId="1" r:id="rId1"/>
  </sheets>
  <definedNames>
    <definedName name="\0">#REF!</definedName>
    <definedName name="\A">#REF!</definedName>
    <definedName name="\P">#REF!</definedName>
    <definedName name="_Order1" hidden="1">255</definedName>
    <definedName name="_Order2" hidden="1">255</definedName>
    <definedName name="_sue1">"a1:k412"</definedName>
    <definedName name="BASE_YEAR">#REF!</definedName>
    <definedName name="CHOICES">#REF!</definedName>
    <definedName name="CHOOSE">#REF!</definedName>
    <definedName name="COMPANY_ACRONYM">#REF!</definedName>
    <definedName name="CURRENT_YEAR">#REF!</definedName>
    <definedName name="FOLLOWING_YEAR">#REF!</definedName>
    <definedName name="FY_1">#REF!</definedName>
    <definedName name="FY_10">#REF!</definedName>
    <definedName name="FY_11">#REF!</definedName>
    <definedName name="FY_12">#REF!</definedName>
    <definedName name="FY_13">#REF!</definedName>
    <definedName name="FY_14">#REF!</definedName>
    <definedName name="FY_15">#REF!</definedName>
    <definedName name="FY_2">#REF!</definedName>
    <definedName name="FY_3">#REF!</definedName>
    <definedName name="FY_4">#REF!</definedName>
    <definedName name="FY_5">#REF!</definedName>
    <definedName name="FY_6">#REF!</definedName>
    <definedName name="FY_7">#REF!</definedName>
    <definedName name="FY_8">#REF!</definedName>
    <definedName name="FY_9">#REF!</definedName>
    <definedName name="GOHOME">#REF!</definedName>
    <definedName name="HOMER">#REF!</definedName>
    <definedName name="JR_LAST_YEAR">#REF!</definedName>
    <definedName name="JR_REPORT_YEAR">#REF!</definedName>
    <definedName name="JR_YEAR_B4_LAST">#REF!</definedName>
    <definedName name="JR_YEAR_B5_LAST">#REF!</definedName>
    <definedName name="LAST_YEAR">#REF!</definedName>
    <definedName name="PRT">#REF!</definedName>
    <definedName name="PRTCOUNT">#REF!</definedName>
    <definedName name="PRTEND">#REF!</definedName>
    <definedName name="PRTSTART">#REF!</definedName>
    <definedName name="PSETUP">#REF!</definedName>
    <definedName name="PTABLE">#REF!</definedName>
    <definedName name="REPORT_YEAR">#REF!</definedName>
    <definedName name="RESULT">#REF!</definedName>
    <definedName name="summary">#REF!</definedName>
    <definedName name="TABLE0">#REF!</definedName>
    <definedName name="TABLE10">#REF!</definedName>
    <definedName name="TABLE11">#REF!</definedName>
    <definedName name="TABLE15">#REF!</definedName>
    <definedName name="TABLE16">#REF!</definedName>
    <definedName name="TABLE37">#REF!</definedName>
    <definedName name="TABLE38">#REF!</definedName>
    <definedName name="TABLE41">#REF!</definedName>
    <definedName name="TABLE41TOTALS">#REF!</definedName>
    <definedName name="TABLE9">#REF!</definedName>
    <definedName name="TITLES">#REF!</definedName>
    <definedName name="YEAR_B4_LAST">#REF!</definedName>
    <definedName name="YEAR_B4B4_LAST">#REF!</definedName>
    <definedName name="YEAR_B5_LA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M53" i="1"/>
  <c r="S49" i="1"/>
  <c r="S48" i="1"/>
  <c r="R48" i="1"/>
  <c r="Q48" i="1"/>
  <c r="P48" i="1"/>
  <c r="O48" i="1"/>
  <c r="L48" i="1"/>
  <c r="J48" i="1"/>
  <c r="I48" i="1"/>
  <c r="S46" i="1"/>
  <c r="M46" i="1"/>
  <c r="S45" i="1"/>
  <c r="M45" i="1"/>
  <c r="S44" i="1"/>
  <c r="M44" i="1"/>
  <c r="M43" i="1"/>
  <c r="S43" i="1"/>
  <c r="S42" i="1"/>
  <c r="M42" i="1"/>
  <c r="S41" i="1"/>
  <c r="M41" i="1"/>
  <c r="M40" i="1"/>
  <c r="S40" i="1"/>
  <c r="S39" i="1"/>
  <c r="M39" i="1"/>
  <c r="S38" i="1"/>
  <c r="M38" i="1"/>
  <c r="S37" i="1"/>
  <c r="M37" i="1"/>
  <c r="S36" i="1"/>
  <c r="M36" i="1"/>
  <c r="S35" i="1"/>
  <c r="R35" i="1"/>
  <c r="Q35" i="1"/>
  <c r="P35" i="1"/>
  <c r="O35" i="1"/>
  <c r="K35" i="1"/>
  <c r="J35" i="1"/>
  <c r="S33" i="1"/>
  <c r="M33" i="1"/>
  <c r="M32" i="1" s="1"/>
  <c r="S32" i="1"/>
  <c r="R32" i="1"/>
  <c r="Q32" i="1"/>
  <c r="P32" i="1"/>
  <c r="O32" i="1"/>
  <c r="L32" i="1"/>
  <c r="K32" i="1"/>
  <c r="J32" i="1"/>
  <c r="I32" i="1"/>
  <c r="S30" i="1"/>
  <c r="M30" i="1"/>
  <c r="S29" i="1"/>
  <c r="M29" i="1"/>
  <c r="S28" i="1"/>
  <c r="M28" i="1"/>
  <c r="S27" i="1"/>
  <c r="M27" i="1"/>
  <c r="S26" i="1"/>
  <c r="S25" i="1"/>
  <c r="M25" i="1"/>
  <c r="S24" i="1"/>
  <c r="R24" i="1"/>
  <c r="Q24" i="1"/>
  <c r="P24" i="1"/>
  <c r="O24" i="1"/>
  <c r="O7" i="1" s="1"/>
  <c r="O6" i="1" s="1"/>
  <c r="L24" i="1"/>
  <c r="K24" i="1"/>
  <c r="J24" i="1"/>
  <c r="S22" i="1"/>
  <c r="M22" i="1"/>
  <c r="S21" i="1"/>
  <c r="M21" i="1"/>
  <c r="S20" i="1"/>
  <c r="M20" i="1"/>
  <c r="S19" i="1"/>
  <c r="M19" i="1"/>
  <c r="S18" i="1"/>
  <c r="M18" i="1"/>
  <c r="S17" i="1"/>
  <c r="M17" i="1"/>
  <c r="S16" i="1"/>
  <c r="M16" i="1"/>
  <c r="S15" i="1"/>
  <c r="M15" i="1"/>
  <c r="S14" i="1"/>
  <c r="M14" i="1"/>
  <c r="S13" i="1"/>
  <c r="M13" i="1"/>
  <c r="S12" i="1"/>
  <c r="M12" i="1"/>
  <c r="S11" i="1"/>
  <c r="J8" i="1"/>
  <c r="J7" i="1" s="1"/>
  <c r="J6" i="1" s="1"/>
  <c r="S10" i="1"/>
  <c r="M10" i="1"/>
  <c r="S9" i="1"/>
  <c r="R8" i="1"/>
  <c r="R7" i="1" s="1"/>
  <c r="R6" i="1" s="1"/>
  <c r="Q8" i="1"/>
  <c r="Q7" i="1" s="1"/>
  <c r="Q6" i="1" s="1"/>
  <c r="P8" i="1"/>
  <c r="P7" i="1" s="1"/>
  <c r="P6" i="1" s="1"/>
  <c r="O8" i="1"/>
  <c r="S8" i="1" s="1"/>
  <c r="S7" i="1" s="1"/>
  <c r="S6" i="1" s="1"/>
  <c r="L8" i="1"/>
  <c r="K8" i="1"/>
  <c r="K7" i="1" s="1"/>
  <c r="L7" i="1"/>
  <c r="M35" i="1" l="1"/>
  <c r="M26" i="1"/>
  <c r="M24" i="1" s="1"/>
  <c r="I24" i="1"/>
  <c r="M9" i="1"/>
  <c r="I8" i="1"/>
  <c r="M11" i="1"/>
  <c r="I35" i="1"/>
  <c r="L35" i="1"/>
  <c r="L6" i="1" s="1"/>
  <c r="M8" i="1" l="1"/>
  <c r="M7" i="1" s="1"/>
  <c r="I7" i="1"/>
  <c r="I6" i="1" s="1"/>
  <c r="K48" i="1" l="1"/>
  <c r="K6" i="1" s="1"/>
  <c r="M49" i="1"/>
  <c r="M48" i="1" s="1"/>
  <c r="M6" i="1"/>
  <c r="M60" i="1" l="1"/>
  <c r="M59" i="1"/>
</calcChain>
</file>

<file path=xl/sharedStrings.xml><?xml version="1.0" encoding="utf-8"?>
<sst xmlns="http://schemas.openxmlformats.org/spreadsheetml/2006/main" count="185" uniqueCount="157">
  <si>
    <t>2023/24</t>
  </si>
  <si>
    <t>2022/23</t>
  </si>
  <si>
    <t>NAV SUB-GROUP COSTS CHECKLIST</t>
  </si>
  <si>
    <t>LIST OF ACTIVITIES AVOIDED</t>
  </si>
  <si>
    <t>[BASIS OF ASSESSMENT]</t>
  </si>
  <si>
    <t>Operating Costs</t>
  </si>
  <si>
    <t>Capital Maintenance</t>
  </si>
  <si>
    <t>Return</t>
  </si>
  <si>
    <t>Rates</t>
  </si>
  <si>
    <t>Total</t>
  </si>
  <si>
    <t>Distribution System Element</t>
  </si>
  <si>
    <t>Cost Type</t>
  </si>
  <si>
    <t>Cost Driver</t>
  </si>
  <si>
    <t>Customer Allocation</t>
  </si>
  <si>
    <t>Comments</t>
  </si>
  <si>
    <t>WATER</t>
  </si>
  <si>
    <t>Water Direct Costs</t>
  </si>
  <si>
    <t>Direct Costs</t>
  </si>
  <si>
    <t>Network Maintenance</t>
  </si>
  <si>
    <t>WD1</t>
  </si>
  <si>
    <t>Routine and adhoc water quality sampling.  Regulatory monitoring at every site irrespective of size</t>
  </si>
  <si>
    <t>Distribution pipes - planned maintenace</t>
  </si>
  <si>
    <t>Connected properties</t>
  </si>
  <si>
    <t>&lt;320mm mains = 88.5%</t>
  </si>
  <si>
    <t>WD2</t>
  </si>
  <si>
    <t xml:space="preserve">DWI - Drinking Water Safety Planning (Water Supply (Water Quality)  Regulations 2016 - Regs 27 &amp; 28), Monthly water quality reporting, submission of annual data returns. </t>
  </si>
  <si>
    <t>Distribution pipes - unplanned maintenance</t>
  </si>
  <si>
    <t>WD3</t>
  </si>
  <si>
    <t>Monitoring and auditing of Laboratory performance - Water Supply (Water Quality)  Regulations 2016 - Regulation 16</t>
  </si>
  <si>
    <t xml:space="preserve">Mains replacement </t>
  </si>
  <si>
    <t>WD4</t>
  </si>
  <si>
    <t>Water Fittings inspections - enforcement of Water Supply (Water Fittings) Regulations 1999</t>
  </si>
  <si>
    <t>WD5</t>
  </si>
  <si>
    <t xml:space="preserve">Supplementary water quality monitoring e.g. Response to customer contacts, </t>
  </si>
  <si>
    <t>WD6</t>
  </si>
  <si>
    <t>Additional flushing/sampling due to poor performance and/or condition of assets owned and maintained by the upstream incumbent</t>
  </si>
  <si>
    <t>WD7</t>
  </si>
  <si>
    <t>Local Authority and Public Health England Liaison and updates.</t>
  </si>
  <si>
    <t>WD8</t>
  </si>
  <si>
    <t>Planned Maintenance - e.g. flushing activities</t>
  </si>
  <si>
    <t>WD9</t>
  </si>
  <si>
    <t>Unplanned Maintenance</t>
  </si>
  <si>
    <t>WD10</t>
  </si>
  <si>
    <t>Emergency Response</t>
  </si>
  <si>
    <t>WD11</t>
  </si>
  <si>
    <t>Meter maintenance / replacement</t>
  </si>
  <si>
    <t>WD12</t>
  </si>
  <si>
    <t>Meter accuracy testing costs</t>
  </si>
  <si>
    <t>WD13</t>
  </si>
  <si>
    <t>Meter reading</t>
  </si>
  <si>
    <t>WD14</t>
  </si>
  <si>
    <t>Battery replacement</t>
  </si>
  <si>
    <t>WD15</t>
  </si>
  <si>
    <t>Arrangements for sharing meter data</t>
  </si>
  <si>
    <t>WD16</t>
  </si>
  <si>
    <t>Standby arrangements</t>
  </si>
  <si>
    <t>Regulatory Compliance &amp; Water Quality</t>
  </si>
  <si>
    <t>WD17</t>
  </si>
  <si>
    <t>Incumbent bulk metering costs</t>
  </si>
  <si>
    <t>WD18</t>
  </si>
  <si>
    <t>Financial penalties for GSS failure - Also GSS payments made to customers as a consequence of upstream incumbent failure.</t>
  </si>
  <si>
    <t>Water quality operational complaince</t>
  </si>
  <si>
    <t>WD19</t>
  </si>
  <si>
    <t xml:space="preserve">Network losses / unaccounted for water at a direct wholesale cost. </t>
  </si>
  <si>
    <t>WD20</t>
  </si>
  <si>
    <t>Activities to monitor and control leakage/unaccounted for water</t>
  </si>
  <si>
    <t>WD21</t>
  </si>
  <si>
    <t>Wholesale cost for 'free' water provided under social tariffs</t>
  </si>
  <si>
    <t>WD22</t>
  </si>
  <si>
    <t xml:space="preserve">Offsite network maintenance / repair (No income if NAV tariff assumes connection at boundary) </t>
  </si>
  <si>
    <t>WD23</t>
  </si>
  <si>
    <t>Water resource planning and drought plans</t>
  </si>
  <si>
    <t>Other</t>
  </si>
  <si>
    <t>Central Costs</t>
  </si>
  <si>
    <t>Indirect Costs</t>
  </si>
  <si>
    <t>C1</t>
  </si>
  <si>
    <t>Finance/ HR / Legal and IT staff resource costs</t>
  </si>
  <si>
    <t>Finance</t>
  </si>
  <si>
    <t>C2</t>
  </si>
  <si>
    <t>Regulatory Costs - Licence fees, regulatory reporting and compliance</t>
  </si>
  <si>
    <t>C3</t>
  </si>
  <si>
    <t>NAV application and administration costs.</t>
  </si>
  <si>
    <t>Human resources</t>
  </si>
  <si>
    <t>C4</t>
  </si>
  <si>
    <t>End customer billing and customer service costs</t>
  </si>
  <si>
    <t>Strategy &amp; regulation</t>
  </si>
  <si>
    <t>C5</t>
  </si>
  <si>
    <t>Management costs</t>
  </si>
  <si>
    <t>Communications</t>
  </si>
  <si>
    <t>C6</t>
  </si>
  <si>
    <t>External consultancy</t>
  </si>
  <si>
    <t>Information technology</t>
  </si>
  <si>
    <t>C7</t>
  </si>
  <si>
    <t>IT systems and development</t>
  </si>
  <si>
    <t>Fleet &amp; property</t>
  </si>
  <si>
    <t>C8</t>
  </si>
  <si>
    <t>Travel and subsistence</t>
  </si>
  <si>
    <t>Insurance</t>
  </si>
  <si>
    <t>C9</t>
  </si>
  <si>
    <t>Vehicle fleet costs</t>
  </si>
  <si>
    <t>C10</t>
  </si>
  <si>
    <t>Plant, tools and equipment</t>
  </si>
  <si>
    <t>C11</t>
  </si>
  <si>
    <t>Health and Safety</t>
  </si>
  <si>
    <t>C12</t>
  </si>
  <si>
    <t>C13</t>
  </si>
  <si>
    <t>Employer pension</t>
  </si>
  <si>
    <t>C14</t>
  </si>
  <si>
    <t>Employer NI</t>
  </si>
  <si>
    <t>Rate of Return</t>
  </si>
  <si>
    <t>C15</t>
  </si>
  <si>
    <t>Premises and utilities</t>
  </si>
  <si>
    <t>Working capital - South Staffs Region</t>
  </si>
  <si>
    <t>Working capital - Cambridge Region</t>
  </si>
  <si>
    <t>C16</t>
  </si>
  <si>
    <t>Telecommunication costs</t>
  </si>
  <si>
    <t>Network Losses</t>
  </si>
  <si>
    <t>Volumetric Tariff abated</t>
  </si>
  <si>
    <t>C17</t>
  </si>
  <si>
    <t>Business Rates</t>
  </si>
  <si>
    <t>Cambridge region</t>
  </si>
  <si>
    <t>Wholsale charge</t>
  </si>
  <si>
    <t>Assumes 3% leakage rate</t>
  </si>
  <si>
    <t>C18</t>
  </si>
  <si>
    <t>Recruitment</t>
  </si>
  <si>
    <t>South Staffs region</t>
  </si>
  <si>
    <t>C19</t>
  </si>
  <si>
    <t>Training and Development</t>
  </si>
  <si>
    <t>C20</t>
  </si>
  <si>
    <t>Bank charges incl. those relating to customer income collection</t>
  </si>
  <si>
    <t>C21</t>
  </si>
  <si>
    <t>Customer bad debt and debt recovery costs.</t>
  </si>
  <si>
    <t>C22</t>
  </si>
  <si>
    <t>Revenue protection and voids management.</t>
  </si>
  <si>
    <t>C23</t>
  </si>
  <si>
    <t>External audit / accountancy costs</t>
  </si>
  <si>
    <t>NAV bulk discount - South Staffs Region</t>
  </si>
  <si>
    <t>C24</t>
  </si>
  <si>
    <t>Asset Financing Costs</t>
  </si>
  <si>
    <t>NAV bulk discount - Cambridge Region</t>
  </si>
  <si>
    <t>C25</t>
  </si>
  <si>
    <t>Working Capital</t>
  </si>
  <si>
    <t>C26</t>
  </si>
  <si>
    <t>Incumbent Working Capital</t>
  </si>
  <si>
    <t>C27</t>
  </si>
  <si>
    <t>Marketing, Branding and Customer Relations</t>
  </si>
  <si>
    <t>C28</t>
  </si>
  <si>
    <t>Billing systems costs</t>
  </si>
  <si>
    <t>C29</t>
  </si>
  <si>
    <t>Billing and other postage / stationery costs</t>
  </si>
  <si>
    <t>C30</t>
  </si>
  <si>
    <t>Cost of Debt</t>
  </si>
  <si>
    <t>Colour Code</t>
  </si>
  <si>
    <t>Direct Allocation</t>
  </si>
  <si>
    <t>Grouped Allocation</t>
  </si>
  <si>
    <t>Costs included in activities</t>
  </si>
  <si>
    <t>Activities not included in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</si>
</sst>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.000"/>
    <numFmt numFmtId="166" formatCode="0.000"/>
  </numFmts>
  <fonts count="1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CC"/>
      <name val="Calibri"/>
      <family val="2"/>
      <scheme val="minor"/>
    </font>
    <font>
      <sz val="10"/>
      <color rgb="FF660066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center"/>
    </xf>
    <xf numFmtId="0" fontId="5" fillId="10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/>
    </xf>
    <xf numFmtId="164" fontId="4" fillId="7" borderId="0" xfId="0" applyNumberFormat="1" applyFont="1" applyFill="1"/>
    <xf numFmtId="165" fontId="4" fillId="7" borderId="0" xfId="0" applyNumberFormat="1" applyFont="1" applyFill="1"/>
    <xf numFmtId="164" fontId="4" fillId="8" borderId="0" xfId="0" applyNumberFormat="1" applyFont="1" applyFill="1"/>
    <xf numFmtId="0" fontId="0" fillId="0" borderId="1" xfId="0" applyBorder="1" applyAlignment="1">
      <alignment vertical="center"/>
    </xf>
    <xf numFmtId="0" fontId="1" fillId="9" borderId="1" xfId="0" applyFont="1" applyFill="1" applyBorder="1" applyAlignment="1">
      <alignment vertical="center" wrapText="1"/>
    </xf>
    <xf numFmtId="0" fontId="5" fillId="10" borderId="0" xfId="0" applyFont="1" applyFill="1"/>
    <xf numFmtId="0" fontId="5" fillId="10" borderId="0" xfId="0" applyFont="1" applyFill="1" applyAlignment="1">
      <alignment horizontal="center"/>
    </xf>
    <xf numFmtId="164" fontId="0" fillId="10" borderId="0" xfId="0" applyNumberFormat="1" applyFill="1"/>
    <xf numFmtId="164" fontId="0" fillId="11" borderId="0" xfId="0" applyNumberFormat="1" applyFill="1"/>
    <xf numFmtId="0" fontId="0" fillId="12" borderId="0" xfId="0" applyFill="1"/>
    <xf numFmtId="0" fontId="0" fillId="12" borderId="0" xfId="0" applyFill="1" applyAlignment="1">
      <alignment horizontal="center"/>
    </xf>
    <xf numFmtId="164" fontId="0" fillId="12" borderId="0" xfId="0" applyNumberFormat="1" applyFill="1"/>
    <xf numFmtId="164" fontId="0" fillId="13" borderId="0" xfId="0" applyNumberFormat="1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6" fillId="0" borderId="0" xfId="0" applyNumberFormat="1" applyFont="1"/>
    <xf numFmtId="164" fontId="7" fillId="0" borderId="0" xfId="0" applyNumberFormat="1" applyFont="1"/>
    <xf numFmtId="164" fontId="0" fillId="14" borderId="0" xfId="0" applyNumberFormat="1" applyFill="1"/>
    <xf numFmtId="164" fontId="8" fillId="0" borderId="0" xfId="0" applyNumberFormat="1" applyFont="1"/>
    <xf numFmtId="166" fontId="0" fillId="0" borderId="0" xfId="0" applyNumberForma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15" borderId="1" xfId="0" applyFont="1" applyFill="1" applyBorder="1"/>
    <xf numFmtId="0" fontId="11" fillId="15" borderId="1" xfId="0" applyFont="1" applyFill="1" applyBorder="1"/>
    <xf numFmtId="0" fontId="5" fillId="10" borderId="0" xfId="0" quotePrefix="1" applyFont="1" applyFill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165" fontId="0" fillId="0" borderId="0" xfId="0" applyNumberFormat="1"/>
    <xf numFmtId="2" fontId="0" fillId="0" borderId="0" xfId="0" applyNumberFormat="1" applyAlignment="1">
      <alignment horizontal="center"/>
    </xf>
    <xf numFmtId="164" fontId="6" fillId="14" borderId="0" xfId="0" applyNumberFormat="1" applyFont="1" applyFill="1"/>
    <xf numFmtId="164" fontId="5" fillId="10" borderId="0" xfId="0" applyNumberFormat="1" applyFont="1" applyFill="1" applyAlignment="1">
      <alignment horizontal="center"/>
    </xf>
    <xf numFmtId="164" fontId="5" fillId="11" borderId="0" xfId="0" applyNumberFormat="1" applyFont="1" applyFill="1" applyAlignment="1">
      <alignment horizontal="center"/>
    </xf>
    <xf numFmtId="165" fontId="0" fillId="14" borderId="0" xfId="0" applyNumberFormat="1" applyFill="1"/>
    <xf numFmtId="165" fontId="6" fillId="0" borderId="0" xfId="0" applyNumberFormat="1" applyFont="1"/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1" fillId="10" borderId="0" xfId="0" applyFont="1" applyFill="1"/>
    <xf numFmtId="2" fontId="1" fillId="10" borderId="0" xfId="0" applyNumberFormat="1" applyFont="1" applyFill="1"/>
    <xf numFmtId="0" fontId="0" fillId="16" borderId="1" xfId="0" applyFill="1" applyBorder="1" applyAlignment="1">
      <alignment vertical="center"/>
    </xf>
    <xf numFmtId="0" fontId="0" fillId="17" borderId="1" xfId="0" applyFill="1" applyBorder="1" applyAlignment="1">
      <alignment vertical="center"/>
    </xf>
    <xf numFmtId="0" fontId="0" fillId="18" borderId="1" xfId="0" applyFill="1" applyBorder="1" applyAlignment="1">
      <alignment vertical="center"/>
    </xf>
    <xf numFmtId="0" fontId="10" fillId="19" borderId="1" xfId="0" applyFont="1" applyFill="1" applyBorder="1" applyAlignment="1">
      <alignment vertical="center"/>
    </xf>
    <xf numFmtId="0" fontId="0" fillId="0" borderId="1" xfId="0" applyBorder="1"/>
    <xf numFmtId="0" fontId="10" fillId="20" borderId="1" xfId="0" applyFont="1" applyFill="1" applyBorder="1" applyAlignment="1">
      <alignment vertical="center"/>
    </xf>
    <xf numFmtId="0" fontId="0" fillId="21" borderId="0" xfId="0" applyFill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42BD7-9D2D-4A58-A522-42407459C1B4}">
  <sheetPr>
    <tabColor theme="9" tint="-0.499984740745262"/>
  </sheetPr>
  <dimension ref="A1:AD90"/>
  <sheetViews>
    <sheetView tabSelected="1" zoomScale="80" zoomScaleNormal="80" workbookViewId="0">
      <pane xSplit="7" ySplit="4" topLeftCell="H5" activePane="bottomRight" state="frozen"/>
      <selection pane="topRight" activeCell="D1" sqref="D1"/>
      <selection pane="bottomLeft" activeCell="A5" sqref="A5"/>
      <selection pane="bottomRight" activeCell="J33" sqref="J33"/>
    </sheetView>
  </sheetViews>
  <sheetFormatPr defaultRowHeight="13.8" x14ac:dyDescent="0.3"/>
  <cols>
    <col min="1" max="1" width="1.5546875" customWidth="1"/>
    <col min="2" max="2" width="10" customWidth="1"/>
    <col min="3" max="3" width="54" customWidth="1"/>
    <col min="4" max="4" width="3.88671875" customWidth="1"/>
    <col min="5" max="5" width="1" customWidth="1"/>
    <col min="6" max="6" width="56.5546875" customWidth="1"/>
    <col min="7" max="7" width="14" style="4" customWidth="1"/>
    <col min="8" max="8" width="1.5546875" customWidth="1"/>
    <col min="9" max="12" width="12" customWidth="1"/>
    <col min="13" max="13" width="17.44140625" bestFit="1" customWidth="1"/>
    <col min="14" max="14" width="1" customWidth="1"/>
    <col min="15" max="18" width="12" hidden="1" customWidth="1"/>
    <col min="19" max="19" width="12.33203125" hidden="1" customWidth="1"/>
    <col min="20" max="20" width="1.6640625" hidden="1" customWidth="1"/>
    <col min="21" max="22" width="13.6640625" style="4" customWidth="1"/>
    <col min="23" max="23" width="23.44140625" style="4" customWidth="1"/>
    <col min="24" max="24" width="30.5546875" style="4" customWidth="1"/>
    <col min="25" max="25" width="1.6640625" customWidth="1"/>
    <col min="26" max="26" width="55" customWidth="1"/>
    <col min="27" max="27" width="2.33203125" customWidth="1"/>
    <col min="28" max="28" width="8.6640625" customWidth="1"/>
  </cols>
  <sheetData>
    <row r="1" spans="2:30" x14ac:dyDescent="0.3">
      <c r="F1" s="1"/>
      <c r="G1" s="2"/>
      <c r="P1" s="3"/>
    </row>
    <row r="2" spans="2:30" x14ac:dyDescent="0.3">
      <c r="B2" s="5"/>
      <c r="C2" s="5"/>
      <c r="D2" s="6"/>
      <c r="F2" s="7"/>
      <c r="G2" s="8"/>
      <c r="I2" s="9" t="s">
        <v>0</v>
      </c>
      <c r="J2" s="9"/>
      <c r="K2" s="9"/>
      <c r="L2" s="9"/>
      <c r="M2" s="9"/>
      <c r="O2" s="10" t="s">
        <v>1</v>
      </c>
      <c r="P2" s="10"/>
      <c r="Q2" s="10"/>
      <c r="R2" s="10"/>
      <c r="S2" s="10"/>
      <c r="U2" s="11"/>
      <c r="V2" s="11"/>
      <c r="W2" s="11"/>
      <c r="X2" s="11"/>
      <c r="Z2" s="8"/>
    </row>
    <row r="3" spans="2:30" x14ac:dyDescent="0.3">
      <c r="B3" s="12" t="s">
        <v>2</v>
      </c>
      <c r="C3" s="12"/>
      <c r="D3" s="6"/>
      <c r="F3" s="13" t="s">
        <v>3</v>
      </c>
      <c r="G3" s="14"/>
      <c r="I3" s="15" t="s">
        <v>4</v>
      </c>
      <c r="J3" s="15"/>
      <c r="K3" s="15"/>
      <c r="L3" s="15"/>
      <c r="M3" s="15"/>
      <c r="O3" s="16" t="s">
        <v>4</v>
      </c>
      <c r="P3" s="16"/>
      <c r="Q3" s="16"/>
      <c r="R3" s="16"/>
      <c r="S3" s="16"/>
      <c r="U3" s="17"/>
      <c r="V3" s="17"/>
      <c r="W3" s="17"/>
      <c r="X3" s="17"/>
      <c r="Z3" s="13"/>
    </row>
    <row r="4" spans="2:30" ht="41.4" x14ac:dyDescent="0.3">
      <c r="B4" s="18"/>
      <c r="C4" s="18"/>
      <c r="D4" s="6"/>
      <c r="F4" s="19"/>
      <c r="G4" s="20"/>
      <c r="I4" s="21" t="s">
        <v>5</v>
      </c>
      <c r="J4" s="21" t="s">
        <v>6</v>
      </c>
      <c r="K4" s="21" t="s">
        <v>7</v>
      </c>
      <c r="L4" s="21" t="s">
        <v>8</v>
      </c>
      <c r="M4" s="21" t="s">
        <v>9</v>
      </c>
      <c r="O4" s="22" t="s">
        <v>5</v>
      </c>
      <c r="P4" s="22" t="s">
        <v>6</v>
      </c>
      <c r="Q4" s="22" t="s">
        <v>7</v>
      </c>
      <c r="R4" s="22" t="s">
        <v>8</v>
      </c>
      <c r="S4" s="22" t="s">
        <v>9</v>
      </c>
      <c r="U4" s="22" t="s">
        <v>10</v>
      </c>
      <c r="V4" s="22" t="s">
        <v>11</v>
      </c>
      <c r="W4" s="22" t="s">
        <v>12</v>
      </c>
      <c r="X4" s="22" t="s">
        <v>13</v>
      </c>
      <c r="Z4" s="23" t="s">
        <v>14</v>
      </c>
    </row>
    <row r="5" spans="2:30" ht="6" customHeight="1" x14ac:dyDescent="0.3">
      <c r="D5" s="6"/>
    </row>
    <row r="6" spans="2:30" x14ac:dyDescent="0.3">
      <c r="D6" s="6"/>
      <c r="F6" s="13" t="s">
        <v>15</v>
      </c>
      <c r="G6" s="14"/>
      <c r="I6" s="24">
        <f>SUM(I7,I35,I48)</f>
        <v>17.692020934295797</v>
      </c>
      <c r="J6" s="24">
        <f>SUM(J7,J35,J48)</f>
        <v>6.1927202264313799</v>
      </c>
      <c r="K6" s="24">
        <f>SUM(K7,K35,K48)</f>
        <v>0.73976974034141108</v>
      </c>
      <c r="L6" s="25">
        <f>SUM(L7,L35,L48)</f>
        <v>3.1874154369040859</v>
      </c>
      <c r="M6" s="24">
        <f>SUM(M7,M35,M48)</f>
        <v>27.811926337972675</v>
      </c>
      <c r="O6" s="26">
        <f>SUM(O7,O35,O48)</f>
        <v>0</v>
      </c>
      <c r="P6" s="26">
        <f>SUM(P7,P35,P48)</f>
        <v>0</v>
      </c>
      <c r="Q6" s="26">
        <f>SUM(Q7,Q35,Q48)</f>
        <v>0</v>
      </c>
      <c r="R6" s="26">
        <f>SUM(R7,R35,R48)</f>
        <v>0</v>
      </c>
      <c r="S6" s="26">
        <f>SUM(S7,S35,S48)</f>
        <v>0</v>
      </c>
      <c r="U6" s="26"/>
      <c r="V6" s="26"/>
      <c r="W6" s="26"/>
      <c r="X6" s="26"/>
      <c r="Z6" s="13"/>
    </row>
    <row r="7" spans="2:30" ht="14.4" x14ac:dyDescent="0.3">
      <c r="B7" s="27"/>
      <c r="C7" s="28" t="s">
        <v>16</v>
      </c>
      <c r="D7" s="6"/>
      <c r="F7" s="29" t="s">
        <v>17</v>
      </c>
      <c r="G7" s="30"/>
      <c r="I7" s="31">
        <f>SUM(I8,I24,I32)</f>
        <v>9.1618151450694487</v>
      </c>
      <c r="J7" s="31">
        <f t="shared" ref="J7:M7" si="0">SUM(J8,J24,J32)</f>
        <v>6.1927202264313799</v>
      </c>
      <c r="K7" s="31">
        <f t="shared" si="0"/>
        <v>0</v>
      </c>
      <c r="L7" s="31">
        <f t="shared" si="0"/>
        <v>0</v>
      </c>
      <c r="M7" s="31">
        <f t="shared" si="0"/>
        <v>15.354535371500829</v>
      </c>
      <c r="N7" s="3"/>
      <c r="O7" s="32">
        <f t="shared" ref="O7:S7" si="1">SUM(O8,O24,O32)</f>
        <v>0</v>
      </c>
      <c r="P7" s="32">
        <f t="shared" si="1"/>
        <v>0</v>
      </c>
      <c r="Q7" s="32">
        <f t="shared" si="1"/>
        <v>0</v>
      </c>
      <c r="R7" s="32">
        <f t="shared" si="1"/>
        <v>0</v>
      </c>
      <c r="S7" s="32">
        <f t="shared" si="1"/>
        <v>0</v>
      </c>
      <c r="U7" s="32"/>
      <c r="V7" s="32"/>
      <c r="W7" s="32"/>
      <c r="X7" s="32"/>
      <c r="Z7" s="29"/>
    </row>
    <row r="8" spans="2:30" x14ac:dyDescent="0.3">
      <c r="D8" s="6"/>
      <c r="F8" s="33" t="s">
        <v>18</v>
      </c>
      <c r="G8" s="34"/>
      <c r="I8" s="35">
        <f>SUM(I9:I23)</f>
        <v>7.4746286200909635</v>
      </c>
      <c r="J8" s="35">
        <f>SUM(J9:J23)</f>
        <v>6.1927202264313799</v>
      </c>
      <c r="K8" s="35">
        <f>SUM(K9:K23)</f>
        <v>0</v>
      </c>
      <c r="L8" s="35">
        <f>SUM(L9:L23)</f>
        <v>0</v>
      </c>
      <c r="M8" s="35">
        <f>SUM(M9:M23)</f>
        <v>13.667348846522344</v>
      </c>
      <c r="N8" s="3"/>
      <c r="O8" s="36">
        <f>SUM(O9:O23)</f>
        <v>0</v>
      </c>
      <c r="P8" s="36">
        <f>SUM(P9:P23)</f>
        <v>0</v>
      </c>
      <c r="Q8" s="36">
        <f>SUM(Q9:Q23)</f>
        <v>0</v>
      </c>
      <c r="R8" s="36">
        <f>SUM(R9:R23)</f>
        <v>0</v>
      </c>
      <c r="S8" s="36">
        <f>SUM(O8:R8)</f>
        <v>0</v>
      </c>
      <c r="U8" s="36"/>
      <c r="V8" s="36"/>
      <c r="W8" s="36"/>
      <c r="X8" s="36"/>
      <c r="Z8" s="33"/>
    </row>
    <row r="9" spans="2:30" ht="27.6" x14ac:dyDescent="0.3">
      <c r="B9" s="27" t="s">
        <v>19</v>
      </c>
      <c r="C9" s="37" t="s">
        <v>20</v>
      </c>
      <c r="D9" s="6"/>
      <c r="F9" t="s">
        <v>21</v>
      </c>
      <c r="G9" s="38"/>
      <c r="I9" s="39">
        <v>0.20242580077287736</v>
      </c>
      <c r="J9" s="39"/>
      <c r="K9" s="40"/>
      <c r="L9" s="40"/>
      <c r="M9" s="41">
        <f>SUM(I9:L9)</f>
        <v>0.20242580077287736</v>
      </c>
      <c r="N9" s="3"/>
      <c r="O9" s="40"/>
      <c r="P9" s="40"/>
      <c r="Q9" s="40"/>
      <c r="R9" s="42"/>
      <c r="S9" s="41">
        <f t="shared" ref="S9:S19" si="2">SUM(O9:R9)</f>
        <v>0</v>
      </c>
      <c r="W9" s="4" t="s">
        <v>22</v>
      </c>
      <c r="X9" s="43">
        <v>752.88041666666663</v>
      </c>
      <c r="Z9" t="s">
        <v>23</v>
      </c>
      <c r="AA9" s="44"/>
      <c r="AC9" s="44"/>
      <c r="AD9" s="44"/>
    </row>
    <row r="10" spans="2:30" ht="41.4" x14ac:dyDescent="0.3">
      <c r="B10" s="27" t="s">
        <v>24</v>
      </c>
      <c r="C10" s="37" t="s">
        <v>25</v>
      </c>
      <c r="D10" s="6"/>
      <c r="F10" t="s">
        <v>26</v>
      </c>
      <c r="G10" s="38"/>
      <c r="I10" s="39">
        <v>7.2722028193180863</v>
      </c>
      <c r="J10" s="39"/>
      <c r="K10" s="40"/>
      <c r="L10" s="40"/>
      <c r="M10" s="41">
        <f t="shared" ref="M10:M19" si="3">SUM(I10:L10)</f>
        <v>7.2722028193180863</v>
      </c>
      <c r="N10" s="3"/>
      <c r="O10" s="40"/>
      <c r="P10" s="40"/>
      <c r="Q10" s="40"/>
      <c r="R10" s="42"/>
      <c r="S10" s="41">
        <f t="shared" si="2"/>
        <v>0</v>
      </c>
      <c r="W10" s="4" t="s">
        <v>22</v>
      </c>
      <c r="X10" s="43">
        <v>752.88041666666663</v>
      </c>
      <c r="Z10" t="s">
        <v>23</v>
      </c>
    </row>
    <row r="11" spans="2:30" ht="27.6" x14ac:dyDescent="0.3">
      <c r="B11" s="27" t="s">
        <v>27</v>
      </c>
      <c r="C11" s="37" t="s">
        <v>28</v>
      </c>
      <c r="D11" s="6"/>
      <c r="F11" t="s">
        <v>29</v>
      </c>
      <c r="G11" s="38"/>
      <c r="I11" s="39"/>
      <c r="J11" s="39">
        <v>6.1927202264313799</v>
      </c>
      <c r="K11" s="40"/>
      <c r="L11" s="40"/>
      <c r="M11" s="41">
        <f>SUM(I11:L11)</f>
        <v>6.1927202264313799</v>
      </c>
      <c r="N11" s="3"/>
      <c r="O11" s="40"/>
      <c r="P11" s="40"/>
      <c r="Q11" s="42"/>
      <c r="R11" s="42"/>
      <c r="S11" s="41">
        <f t="shared" si="2"/>
        <v>0</v>
      </c>
      <c r="W11" s="4" t="s">
        <v>22</v>
      </c>
      <c r="X11" s="43">
        <v>752.88041666666663</v>
      </c>
    </row>
    <row r="12" spans="2:30" ht="27.6" x14ac:dyDescent="0.3">
      <c r="B12" s="27" t="s">
        <v>30</v>
      </c>
      <c r="C12" s="37" t="s">
        <v>31</v>
      </c>
      <c r="D12" s="6"/>
      <c r="K12" s="40"/>
      <c r="L12" s="40"/>
      <c r="M12" s="41">
        <f>SUM(J12:L12)</f>
        <v>0</v>
      </c>
      <c r="N12" s="3"/>
      <c r="O12" s="40"/>
      <c r="P12" s="40"/>
      <c r="Q12" s="42"/>
      <c r="R12" s="42"/>
      <c r="S12" s="41">
        <f t="shared" ref="S12:S18" si="4">SUM(O12:R12)</f>
        <v>0</v>
      </c>
      <c r="W12" s="4" t="s">
        <v>22</v>
      </c>
      <c r="X12" s="43">
        <v>752.88041666666663</v>
      </c>
      <c r="Z12" t="s">
        <v>23</v>
      </c>
      <c r="AB12" s="44"/>
    </row>
    <row r="13" spans="2:30" ht="27.6" x14ac:dyDescent="0.3">
      <c r="B13" s="27" t="s">
        <v>32</v>
      </c>
      <c r="C13" s="37" t="s">
        <v>33</v>
      </c>
      <c r="D13" s="6"/>
      <c r="I13" s="40"/>
      <c r="J13" s="40"/>
      <c r="K13" s="40"/>
      <c r="L13" s="40"/>
      <c r="M13" s="41">
        <f t="shared" ref="M13:M18" si="5">SUM(I13:L13)</f>
        <v>0</v>
      </c>
      <c r="N13" s="3"/>
      <c r="O13" s="3"/>
      <c r="P13" s="42"/>
      <c r="Q13" s="42"/>
      <c r="R13" s="42"/>
      <c r="S13" s="41">
        <f t="shared" si="4"/>
        <v>0</v>
      </c>
    </row>
    <row r="14" spans="2:30" ht="41.4" x14ac:dyDescent="0.3">
      <c r="B14" s="27" t="s">
        <v>34</v>
      </c>
      <c r="C14" s="37" t="s">
        <v>35</v>
      </c>
      <c r="D14" s="6"/>
      <c r="I14" s="40"/>
      <c r="J14" s="40"/>
      <c r="K14" s="40"/>
      <c r="L14" s="40"/>
      <c r="M14" s="41">
        <f t="shared" si="5"/>
        <v>0</v>
      </c>
      <c r="N14" s="3"/>
      <c r="O14" s="3"/>
      <c r="P14" s="3"/>
      <c r="Q14" s="42"/>
      <c r="R14" s="42"/>
      <c r="S14" s="41">
        <f t="shared" si="4"/>
        <v>0</v>
      </c>
      <c r="Z14" s="45"/>
    </row>
    <row r="15" spans="2:30" x14ac:dyDescent="0.3">
      <c r="B15" s="27" t="s">
        <v>36</v>
      </c>
      <c r="C15" s="37" t="s">
        <v>37</v>
      </c>
      <c r="D15" s="6"/>
      <c r="F15" s="46"/>
      <c r="G15" s="38"/>
      <c r="I15" s="40"/>
      <c r="J15" s="40"/>
      <c r="K15" s="40"/>
      <c r="L15" s="40"/>
      <c r="M15" s="41">
        <f t="shared" si="5"/>
        <v>0</v>
      </c>
      <c r="N15" s="3"/>
      <c r="O15" s="42"/>
      <c r="P15" s="3"/>
      <c r="Q15" s="42"/>
      <c r="R15" s="42"/>
      <c r="S15" s="41">
        <f t="shared" si="4"/>
        <v>0</v>
      </c>
      <c r="Z15" s="45"/>
    </row>
    <row r="16" spans="2:30" x14ac:dyDescent="0.3">
      <c r="B16" s="27" t="s">
        <v>38</v>
      </c>
      <c r="C16" s="37" t="s">
        <v>39</v>
      </c>
      <c r="D16" s="6"/>
      <c r="I16" s="40"/>
      <c r="J16" s="40"/>
      <c r="K16" s="40"/>
      <c r="L16" s="40"/>
      <c r="M16" s="41">
        <f t="shared" si="5"/>
        <v>0</v>
      </c>
      <c r="N16" s="3"/>
      <c r="O16" s="3"/>
      <c r="P16" s="3"/>
      <c r="Q16" s="3"/>
      <c r="R16" s="3"/>
      <c r="S16" s="41">
        <f t="shared" si="4"/>
        <v>0</v>
      </c>
      <c r="Z16" s="45"/>
    </row>
    <row r="17" spans="2:28" x14ac:dyDescent="0.3">
      <c r="B17" s="27" t="s">
        <v>40</v>
      </c>
      <c r="C17" s="37" t="s">
        <v>41</v>
      </c>
      <c r="D17" s="6"/>
      <c r="I17" s="40"/>
      <c r="J17" s="40"/>
      <c r="K17" s="40"/>
      <c r="L17" s="40"/>
      <c r="M17" s="41">
        <f t="shared" si="5"/>
        <v>0</v>
      </c>
      <c r="N17" s="3"/>
      <c r="O17" s="3"/>
      <c r="P17" s="42"/>
      <c r="Q17" s="42"/>
      <c r="R17" s="42"/>
      <c r="S17" s="41">
        <f t="shared" si="4"/>
        <v>0</v>
      </c>
    </row>
    <row r="18" spans="2:28" x14ac:dyDescent="0.3">
      <c r="B18" s="27" t="s">
        <v>42</v>
      </c>
      <c r="C18" s="37" t="s">
        <v>43</v>
      </c>
      <c r="D18" s="6"/>
      <c r="I18" s="40"/>
      <c r="J18" s="40"/>
      <c r="K18" s="40"/>
      <c r="L18" s="40"/>
      <c r="M18" s="41">
        <f t="shared" si="5"/>
        <v>0</v>
      </c>
      <c r="N18" s="3"/>
      <c r="O18" s="42"/>
      <c r="P18" s="3"/>
      <c r="Q18" s="42"/>
      <c r="R18" s="42"/>
      <c r="S18" s="41">
        <f t="shared" si="4"/>
        <v>0</v>
      </c>
      <c r="Z18" s="45"/>
    </row>
    <row r="19" spans="2:28" x14ac:dyDescent="0.3">
      <c r="B19" s="27" t="s">
        <v>44</v>
      </c>
      <c r="C19" s="37" t="s">
        <v>45</v>
      </c>
      <c r="D19" s="6"/>
      <c r="I19" s="40"/>
      <c r="J19" s="40"/>
      <c r="K19" s="40"/>
      <c r="L19" s="40"/>
      <c r="M19" s="41">
        <f t="shared" si="3"/>
        <v>0</v>
      </c>
      <c r="N19" s="3"/>
      <c r="O19" s="3"/>
      <c r="P19" s="42"/>
      <c r="Q19" s="42"/>
      <c r="R19" s="42"/>
      <c r="S19" s="41">
        <f t="shared" si="2"/>
        <v>0</v>
      </c>
    </row>
    <row r="20" spans="2:28" x14ac:dyDescent="0.3">
      <c r="B20" s="27" t="s">
        <v>46</v>
      </c>
      <c r="C20" s="37" t="s">
        <v>47</v>
      </c>
      <c r="D20" s="6"/>
      <c r="I20" s="40"/>
      <c r="J20" s="40"/>
      <c r="K20" s="40"/>
      <c r="L20" s="40"/>
      <c r="M20" s="41">
        <f>SUM(I20:L20)</f>
        <v>0</v>
      </c>
      <c r="N20" s="3"/>
      <c r="O20" s="3"/>
      <c r="P20" s="3"/>
      <c r="Q20" s="3"/>
      <c r="R20" s="3"/>
      <c r="S20" s="41">
        <f>SUM(O20:R20)</f>
        <v>0</v>
      </c>
      <c r="Z20" s="45"/>
    </row>
    <row r="21" spans="2:28" x14ac:dyDescent="0.3">
      <c r="B21" s="27" t="s">
        <v>48</v>
      </c>
      <c r="C21" s="37" t="s">
        <v>49</v>
      </c>
      <c r="D21" s="6"/>
      <c r="I21" s="40"/>
      <c r="J21" s="40"/>
      <c r="K21" s="40"/>
      <c r="L21" s="40"/>
      <c r="M21" s="41">
        <f>SUM(I21:L21)</f>
        <v>0</v>
      </c>
      <c r="N21" s="3"/>
      <c r="O21" s="3"/>
      <c r="P21" s="42"/>
      <c r="Q21" s="42"/>
      <c r="R21" s="42"/>
      <c r="S21" s="41">
        <f>SUM(O21:R21)</f>
        <v>0</v>
      </c>
      <c r="Z21" s="44"/>
    </row>
    <row r="22" spans="2:28" x14ac:dyDescent="0.3">
      <c r="B22" s="27" t="s">
        <v>50</v>
      </c>
      <c r="C22" s="37" t="s">
        <v>51</v>
      </c>
      <c r="D22" s="6"/>
      <c r="I22" s="40"/>
      <c r="J22" s="40"/>
      <c r="K22" s="40"/>
      <c r="L22" s="40"/>
      <c r="M22" s="41">
        <f>SUM(I22:L22)</f>
        <v>0</v>
      </c>
      <c r="N22" s="3"/>
      <c r="O22" s="3"/>
      <c r="P22" s="3"/>
      <c r="Q22" s="3"/>
      <c r="R22" s="3"/>
      <c r="S22" s="41">
        <f>SUM(O22:R22)</f>
        <v>0</v>
      </c>
    </row>
    <row r="23" spans="2:28" x14ac:dyDescent="0.3">
      <c r="B23" s="27" t="s">
        <v>52</v>
      </c>
      <c r="C23" s="37" t="s">
        <v>53</v>
      </c>
      <c r="D23" s="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28" x14ac:dyDescent="0.3">
      <c r="B24" s="27" t="s">
        <v>54</v>
      </c>
      <c r="C24" s="37" t="s">
        <v>55</v>
      </c>
      <c r="D24" s="6"/>
      <c r="F24" s="33" t="s">
        <v>56</v>
      </c>
      <c r="G24" s="34"/>
      <c r="I24" s="35">
        <f>SUM(I25:I30)</f>
        <v>1.6871865249784848</v>
      </c>
      <c r="J24" s="35">
        <f t="shared" ref="J24:M24" si="6">SUM(J25:J30)</f>
        <v>0</v>
      </c>
      <c r="K24" s="35">
        <f t="shared" si="6"/>
        <v>0</v>
      </c>
      <c r="L24" s="35">
        <f t="shared" si="6"/>
        <v>0</v>
      </c>
      <c r="M24" s="35">
        <f t="shared" si="6"/>
        <v>1.6871865249784848</v>
      </c>
      <c r="N24" s="3"/>
      <c r="O24" s="36">
        <f t="shared" ref="O24:S24" si="7">SUM(O25:O30)</f>
        <v>0</v>
      </c>
      <c r="P24" s="36">
        <f t="shared" si="7"/>
        <v>0</v>
      </c>
      <c r="Q24" s="36">
        <f t="shared" si="7"/>
        <v>0</v>
      </c>
      <c r="R24" s="36">
        <f t="shared" si="7"/>
        <v>0</v>
      </c>
      <c r="S24" s="36">
        <f t="shared" si="7"/>
        <v>0</v>
      </c>
      <c r="U24" s="36"/>
      <c r="V24" s="36"/>
      <c r="W24" s="36"/>
      <c r="X24" s="36"/>
      <c r="Z24" s="33"/>
      <c r="AB24" s="45"/>
    </row>
    <row r="25" spans="2:28" x14ac:dyDescent="0.3">
      <c r="B25" s="27" t="s">
        <v>57</v>
      </c>
      <c r="C25" s="37" t="s">
        <v>58</v>
      </c>
      <c r="D25" s="6"/>
      <c r="I25" s="40"/>
      <c r="J25" s="40"/>
      <c r="K25" s="40"/>
      <c r="L25" s="40"/>
      <c r="M25" s="41">
        <f>SUM(I25:L25)</f>
        <v>0</v>
      </c>
      <c r="N25" s="3"/>
      <c r="O25" s="42"/>
      <c r="P25" s="3"/>
      <c r="Q25" s="3"/>
      <c r="R25" s="3"/>
      <c r="S25" s="41">
        <f>SUM(O25:R25)</f>
        <v>0</v>
      </c>
    </row>
    <row r="26" spans="2:28" ht="27.6" x14ac:dyDescent="0.3">
      <c r="B26" s="27" t="s">
        <v>59</v>
      </c>
      <c r="C26" s="37" t="s">
        <v>60</v>
      </c>
      <c r="D26" s="6"/>
      <c r="F26" t="s">
        <v>61</v>
      </c>
      <c r="I26" s="39">
        <v>1.6871865249784848</v>
      </c>
      <c r="J26" s="40"/>
      <c r="K26" s="40"/>
      <c r="L26" s="40"/>
      <c r="M26" s="41">
        <f t="shared" ref="M26:M30" si="8">SUM(I26:L26)</f>
        <v>1.6871865249784848</v>
      </c>
      <c r="N26" s="3"/>
      <c r="O26" s="42"/>
      <c r="P26" s="3"/>
      <c r="Q26" s="3"/>
      <c r="R26" s="3"/>
      <c r="S26" s="41">
        <f t="shared" ref="S26:S30" si="9">SUM(O26:R26)</f>
        <v>0</v>
      </c>
      <c r="W26" s="4" t="s">
        <v>22</v>
      </c>
      <c r="X26" s="43">
        <v>752.88041666666663</v>
      </c>
    </row>
    <row r="27" spans="2:28" x14ac:dyDescent="0.3">
      <c r="B27" s="27" t="s">
        <v>62</v>
      </c>
      <c r="C27" s="37" t="s">
        <v>63</v>
      </c>
      <c r="D27" s="6"/>
      <c r="I27" s="40"/>
      <c r="J27" s="40"/>
      <c r="K27" s="40"/>
      <c r="L27" s="40"/>
      <c r="M27" s="41">
        <f t="shared" si="8"/>
        <v>0</v>
      </c>
      <c r="N27" s="3"/>
      <c r="O27" s="42"/>
      <c r="P27" s="3"/>
      <c r="Q27" s="3"/>
      <c r="R27" s="3"/>
      <c r="S27" s="41">
        <f t="shared" si="9"/>
        <v>0</v>
      </c>
    </row>
    <row r="28" spans="2:28" x14ac:dyDescent="0.3">
      <c r="B28" s="27" t="s">
        <v>64</v>
      </c>
      <c r="C28" s="37" t="s">
        <v>65</v>
      </c>
      <c r="D28" s="6"/>
      <c r="I28" s="40"/>
      <c r="J28" s="40"/>
      <c r="K28" s="40"/>
      <c r="L28" s="40"/>
      <c r="M28" s="41">
        <f t="shared" si="8"/>
        <v>0</v>
      </c>
      <c r="N28" s="3"/>
      <c r="O28" s="42"/>
      <c r="P28" s="3"/>
      <c r="Q28" s="3"/>
      <c r="R28" s="3"/>
      <c r="S28" s="41">
        <f t="shared" si="9"/>
        <v>0</v>
      </c>
    </row>
    <row r="29" spans="2:28" x14ac:dyDescent="0.3">
      <c r="B29" s="27" t="s">
        <v>66</v>
      </c>
      <c r="C29" s="37" t="s">
        <v>67</v>
      </c>
      <c r="D29" s="6"/>
      <c r="I29" s="40"/>
      <c r="J29" s="40"/>
      <c r="K29" s="40"/>
      <c r="L29" s="40"/>
      <c r="M29" s="41">
        <f t="shared" si="8"/>
        <v>0</v>
      </c>
      <c r="N29" s="3"/>
      <c r="O29" s="42"/>
      <c r="P29" s="3"/>
      <c r="Q29" s="3"/>
      <c r="R29" s="3"/>
      <c r="S29" s="41">
        <f t="shared" si="9"/>
        <v>0</v>
      </c>
      <c r="Z29" s="47"/>
      <c r="AB29" s="48"/>
    </row>
    <row r="30" spans="2:28" ht="27.6" x14ac:dyDescent="0.3">
      <c r="B30" s="27" t="s">
        <v>68</v>
      </c>
      <c r="C30" s="37" t="s">
        <v>69</v>
      </c>
      <c r="D30" s="6"/>
      <c r="I30" s="40"/>
      <c r="J30" s="40"/>
      <c r="K30" s="40"/>
      <c r="L30" s="40"/>
      <c r="M30" s="41">
        <f t="shared" si="8"/>
        <v>0</v>
      </c>
      <c r="N30" s="3"/>
      <c r="O30" s="40"/>
      <c r="P30" s="3"/>
      <c r="Q30" s="3"/>
      <c r="R30" s="3"/>
      <c r="S30" s="41">
        <f t="shared" si="9"/>
        <v>0</v>
      </c>
      <c r="Z30" s="47"/>
      <c r="AB30" s="48"/>
    </row>
    <row r="31" spans="2:28" x14ac:dyDescent="0.3">
      <c r="B31" s="27" t="s">
        <v>70</v>
      </c>
      <c r="C31" s="37" t="s">
        <v>71</v>
      </c>
      <c r="D31" s="6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2:28" x14ac:dyDescent="0.3">
      <c r="D32" s="6"/>
      <c r="F32" s="33" t="s">
        <v>72</v>
      </c>
      <c r="G32" s="34"/>
      <c r="I32" s="35">
        <f>SUM(I33)</f>
        <v>0</v>
      </c>
      <c r="J32" s="35">
        <f t="shared" ref="J32:M32" si="10">SUM(J33)</f>
        <v>0</v>
      </c>
      <c r="K32" s="35">
        <f t="shared" si="10"/>
        <v>0</v>
      </c>
      <c r="L32" s="35">
        <f t="shared" si="10"/>
        <v>0</v>
      </c>
      <c r="M32" s="35">
        <f t="shared" si="10"/>
        <v>0</v>
      </c>
      <c r="N32" s="3"/>
      <c r="O32" s="36">
        <f t="shared" ref="O32:S32" si="11">SUM(O33)</f>
        <v>0</v>
      </c>
      <c r="P32" s="36">
        <f t="shared" si="11"/>
        <v>0</v>
      </c>
      <c r="Q32" s="36">
        <f t="shared" si="11"/>
        <v>0</v>
      </c>
      <c r="R32" s="36">
        <f t="shared" si="11"/>
        <v>0</v>
      </c>
      <c r="S32" s="36">
        <f t="shared" si="11"/>
        <v>0</v>
      </c>
      <c r="U32" s="36"/>
      <c r="V32" s="36"/>
      <c r="W32" s="36"/>
      <c r="X32" s="36"/>
      <c r="Z32" s="33"/>
      <c r="AB32" s="45"/>
    </row>
    <row r="33" spans="2:28" x14ac:dyDescent="0.3">
      <c r="D33" s="6"/>
      <c r="I33" s="40"/>
      <c r="J33" s="40"/>
      <c r="K33" s="40"/>
      <c r="L33" s="40"/>
      <c r="M33" s="41">
        <f>SUM(I33:L33)</f>
        <v>0</v>
      </c>
      <c r="N33" s="3"/>
      <c r="O33" s="42"/>
      <c r="P33" s="3"/>
      <c r="Q33" s="3"/>
      <c r="R33" s="3"/>
      <c r="S33" s="41">
        <f>SUM(O33:R33)</f>
        <v>0</v>
      </c>
    </row>
    <row r="34" spans="2:28" x14ac:dyDescent="0.3">
      <c r="D34" s="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2:28" ht="14.4" x14ac:dyDescent="0.3">
      <c r="B35" s="49"/>
      <c r="C35" s="50" t="s">
        <v>73</v>
      </c>
      <c r="D35" s="6"/>
      <c r="F35" s="29" t="s">
        <v>74</v>
      </c>
      <c r="G35" s="30"/>
      <c r="I35" s="31">
        <f>SUM(I36:I46)</f>
        <v>8.5302057892263488</v>
      </c>
      <c r="J35" s="31">
        <f t="shared" ref="J35:M35" si="12">SUM(J36:J46)</f>
        <v>0</v>
      </c>
      <c r="K35" s="31">
        <f t="shared" si="12"/>
        <v>0</v>
      </c>
      <c r="L35" s="31">
        <f t="shared" si="12"/>
        <v>3.1874154369040859</v>
      </c>
      <c r="M35" s="31">
        <f t="shared" si="12"/>
        <v>11.717621226130435</v>
      </c>
      <c r="N35" s="3"/>
      <c r="O35" s="32">
        <f>SUM(O36:O46)</f>
        <v>0</v>
      </c>
      <c r="P35" s="32">
        <f t="shared" ref="P35:S35" si="13">SUM(P36:P46)</f>
        <v>0</v>
      </c>
      <c r="Q35" s="32">
        <f t="shared" si="13"/>
        <v>0</v>
      </c>
      <c r="R35" s="32">
        <f t="shared" si="13"/>
        <v>0</v>
      </c>
      <c r="S35" s="32">
        <f t="shared" si="13"/>
        <v>0</v>
      </c>
      <c r="U35" s="32"/>
      <c r="V35" s="32"/>
      <c r="W35" s="32"/>
      <c r="X35" s="32"/>
      <c r="Z35" s="51"/>
    </row>
    <row r="36" spans="2:28" ht="12.75" customHeight="1" x14ac:dyDescent="0.3">
      <c r="B36" s="52" t="s">
        <v>75</v>
      </c>
      <c r="C36" s="53" t="s">
        <v>76</v>
      </c>
      <c r="D36" s="6"/>
      <c r="F36" t="s">
        <v>77</v>
      </c>
      <c r="I36" s="3">
        <v>1.8770666950651835</v>
      </c>
      <c r="J36" s="3"/>
      <c r="K36" s="3"/>
      <c r="L36" s="3"/>
      <c r="M36" s="41">
        <f t="shared" ref="M36:M46" si="14">SUM(I36:L36)</f>
        <v>1.8770666950651835</v>
      </c>
      <c r="N36" s="3"/>
      <c r="O36" s="42"/>
      <c r="P36" s="3"/>
      <c r="Q36" s="3"/>
      <c r="R36" s="3"/>
      <c r="S36" s="41">
        <f t="shared" ref="S36:S46" si="15">SUM(O36:R36)</f>
        <v>0</v>
      </c>
      <c r="W36" s="4" t="s">
        <v>22</v>
      </c>
      <c r="X36" s="43">
        <v>752.88041666666663</v>
      </c>
    </row>
    <row r="37" spans="2:28" ht="28.8" x14ac:dyDescent="0.3">
      <c r="B37" s="52" t="s">
        <v>78</v>
      </c>
      <c r="C37" s="53" t="s">
        <v>79</v>
      </c>
      <c r="D37" s="6"/>
      <c r="J37" s="3"/>
      <c r="K37" s="3"/>
      <c r="L37" s="3"/>
      <c r="M37" s="41">
        <f>SUM(J37:L37)</f>
        <v>0</v>
      </c>
      <c r="N37" s="3"/>
      <c r="O37" s="42"/>
      <c r="P37" s="3"/>
      <c r="Q37" s="3"/>
      <c r="R37" s="3"/>
      <c r="S37" s="41">
        <f t="shared" si="15"/>
        <v>0</v>
      </c>
      <c r="W37" s="4" t="s">
        <v>22</v>
      </c>
      <c r="X37" s="43">
        <v>752.88041666666663</v>
      </c>
    </row>
    <row r="38" spans="2:28" ht="14.4" x14ac:dyDescent="0.3">
      <c r="B38" s="52" t="s">
        <v>80</v>
      </c>
      <c r="C38" s="53" t="s">
        <v>81</v>
      </c>
      <c r="D38" s="6"/>
      <c r="F38" t="s">
        <v>82</v>
      </c>
      <c r="I38" s="3">
        <v>1.0218861474211651</v>
      </c>
      <c r="J38" s="3"/>
      <c r="K38" s="3"/>
      <c r="L38" s="3"/>
      <c r="M38" s="41">
        <f t="shared" si="14"/>
        <v>1.0218861474211651</v>
      </c>
      <c r="N38" s="3"/>
      <c r="O38" s="42"/>
      <c r="P38" s="3"/>
      <c r="Q38" s="3"/>
      <c r="R38" s="3"/>
      <c r="S38" s="41">
        <f t="shared" si="15"/>
        <v>0</v>
      </c>
      <c r="W38" s="4" t="s">
        <v>22</v>
      </c>
      <c r="X38" s="43">
        <v>752.88041666666663</v>
      </c>
    </row>
    <row r="39" spans="2:28" ht="14.4" x14ac:dyDescent="0.3">
      <c r="B39" s="52" t="s">
        <v>83</v>
      </c>
      <c r="C39" s="53" t="s">
        <v>84</v>
      </c>
      <c r="D39" s="6"/>
      <c r="F39" t="s">
        <v>85</v>
      </c>
      <c r="I39" s="3">
        <v>0.87946559356691378</v>
      </c>
      <c r="J39" s="3"/>
      <c r="K39" s="3"/>
      <c r="L39" s="3"/>
      <c r="M39" s="41">
        <f t="shared" si="14"/>
        <v>0.87946559356691378</v>
      </c>
      <c r="N39" s="3"/>
      <c r="O39" s="42"/>
      <c r="P39" s="3"/>
      <c r="Q39" s="3"/>
      <c r="R39" s="3"/>
      <c r="S39" s="41">
        <f t="shared" si="15"/>
        <v>0</v>
      </c>
      <c r="W39" s="4" t="s">
        <v>22</v>
      </c>
      <c r="X39" s="43">
        <v>752.88041666666663</v>
      </c>
      <c r="Z39" s="54"/>
    </row>
    <row r="40" spans="2:28" ht="14.4" x14ac:dyDescent="0.3">
      <c r="B40" s="52" t="s">
        <v>86</v>
      </c>
      <c r="C40" s="53" t="s">
        <v>87</v>
      </c>
      <c r="D40" s="6"/>
      <c r="F40" t="s">
        <v>88</v>
      </c>
      <c r="I40" s="3">
        <v>0.31015890013820013</v>
      </c>
      <c r="J40" s="3"/>
      <c r="K40" s="3"/>
      <c r="L40" s="3"/>
      <c r="M40" s="41">
        <f t="shared" si="14"/>
        <v>0.31015890013820013</v>
      </c>
      <c r="N40" s="3"/>
      <c r="O40" s="42"/>
      <c r="P40" s="3"/>
      <c r="Q40" s="3"/>
      <c r="R40" s="3"/>
      <c r="S40" s="41">
        <f t="shared" si="15"/>
        <v>0</v>
      </c>
      <c r="W40" s="4" t="s">
        <v>22</v>
      </c>
      <c r="X40" s="43">
        <v>752.88041666666663</v>
      </c>
      <c r="Z40" s="54"/>
    </row>
    <row r="41" spans="2:28" ht="14.4" x14ac:dyDescent="0.3">
      <c r="B41" s="52" t="s">
        <v>89</v>
      </c>
      <c r="C41" s="53" t="s">
        <v>90</v>
      </c>
      <c r="D41" s="6"/>
      <c r="F41" t="s">
        <v>91</v>
      </c>
      <c r="I41" s="3">
        <v>1.5860747109809861</v>
      </c>
      <c r="J41" s="3"/>
      <c r="K41" s="3"/>
      <c r="L41" s="3"/>
      <c r="M41" s="41">
        <f t="shared" si="14"/>
        <v>1.5860747109809861</v>
      </c>
      <c r="N41" s="3"/>
      <c r="O41" s="42"/>
      <c r="P41" s="3"/>
      <c r="Q41" s="3"/>
      <c r="R41" s="3"/>
      <c r="S41" s="41">
        <f t="shared" si="15"/>
        <v>0</v>
      </c>
      <c r="W41" s="4" t="s">
        <v>22</v>
      </c>
      <c r="X41" s="43">
        <v>752.88041666666663</v>
      </c>
      <c r="Z41" s="54"/>
    </row>
    <row r="42" spans="2:28" ht="14.4" x14ac:dyDescent="0.3">
      <c r="B42" s="52" t="s">
        <v>92</v>
      </c>
      <c r="C42" s="53" t="s">
        <v>93</v>
      </c>
      <c r="D42" s="6"/>
      <c r="F42" t="s">
        <v>94</v>
      </c>
      <c r="I42" s="3">
        <v>1.2113330007413277</v>
      </c>
      <c r="J42" s="3"/>
      <c r="K42" s="3"/>
      <c r="M42" s="41">
        <f t="shared" si="14"/>
        <v>1.2113330007413277</v>
      </c>
      <c r="N42" s="3"/>
      <c r="O42" s="42"/>
      <c r="P42" s="3"/>
      <c r="Q42" s="3"/>
      <c r="R42" s="3"/>
      <c r="S42" s="41">
        <f t="shared" si="15"/>
        <v>0</v>
      </c>
      <c r="W42" s="4" t="s">
        <v>22</v>
      </c>
      <c r="X42" s="43">
        <v>752.88041666666663</v>
      </c>
      <c r="Z42" s="3"/>
    </row>
    <row r="43" spans="2:28" ht="14.4" x14ac:dyDescent="0.3">
      <c r="B43" s="52" t="s">
        <v>95</v>
      </c>
      <c r="C43" s="53" t="s">
        <v>96</v>
      </c>
      <c r="D43" s="6"/>
      <c r="F43" t="s">
        <v>97</v>
      </c>
      <c r="I43" s="3">
        <v>1.6442207413125725</v>
      </c>
      <c r="J43" s="3"/>
      <c r="K43" s="3"/>
      <c r="L43" s="3"/>
      <c r="M43" s="41">
        <f t="shared" si="14"/>
        <v>1.6442207413125725</v>
      </c>
      <c r="N43" s="3"/>
      <c r="O43" s="42"/>
      <c r="P43" s="3"/>
      <c r="Q43" s="3"/>
      <c r="R43" s="3"/>
      <c r="S43" s="41">
        <f t="shared" si="15"/>
        <v>0</v>
      </c>
      <c r="W43" s="4" t="s">
        <v>22</v>
      </c>
      <c r="X43" s="43">
        <v>752.88041666666663</v>
      </c>
    </row>
    <row r="44" spans="2:28" ht="14.4" x14ac:dyDescent="0.3">
      <c r="B44" s="52" t="s">
        <v>98</v>
      </c>
      <c r="C44" s="53" t="s">
        <v>99</v>
      </c>
      <c r="D44" s="6"/>
      <c r="F44" t="s">
        <v>8</v>
      </c>
      <c r="I44" s="3"/>
      <c r="J44" s="3"/>
      <c r="K44" s="3"/>
      <c r="L44" s="55">
        <v>3.1874154369040859</v>
      </c>
      <c r="M44" s="41">
        <f>SUM(I44:L44)</f>
        <v>3.1874154369040859</v>
      </c>
      <c r="N44" s="3"/>
      <c r="O44" s="42"/>
      <c r="P44" s="3"/>
      <c r="Q44" s="3"/>
      <c r="R44" s="3"/>
      <c r="S44" s="41">
        <f t="shared" si="15"/>
        <v>0</v>
      </c>
      <c r="X44" s="56"/>
    </row>
    <row r="45" spans="2:28" ht="14.4" x14ac:dyDescent="0.3">
      <c r="B45" s="52" t="s">
        <v>100</v>
      </c>
      <c r="C45" s="53" t="s">
        <v>101</v>
      </c>
      <c r="D45" s="6"/>
      <c r="I45" s="3"/>
      <c r="J45" s="3"/>
      <c r="K45" s="3"/>
      <c r="L45" s="3"/>
      <c r="M45" s="41">
        <f t="shared" si="14"/>
        <v>0</v>
      </c>
      <c r="N45" s="3"/>
      <c r="O45" s="42"/>
      <c r="P45" s="3"/>
      <c r="Q45" s="3"/>
      <c r="R45" s="3"/>
      <c r="S45" s="41">
        <f t="shared" si="15"/>
        <v>0</v>
      </c>
    </row>
    <row r="46" spans="2:28" ht="14.4" x14ac:dyDescent="0.3">
      <c r="B46" s="52" t="s">
        <v>102</v>
      </c>
      <c r="C46" s="53" t="s">
        <v>103</v>
      </c>
      <c r="D46" s="6"/>
      <c r="I46" s="40"/>
      <c r="J46" s="3"/>
      <c r="K46" s="3"/>
      <c r="L46" s="3"/>
      <c r="M46" s="41">
        <f t="shared" si="14"/>
        <v>0</v>
      </c>
      <c r="N46" s="3"/>
      <c r="O46" s="42"/>
      <c r="P46" s="3"/>
      <c r="Q46" s="3"/>
      <c r="R46" s="3"/>
      <c r="S46" s="41">
        <f t="shared" si="15"/>
        <v>0</v>
      </c>
      <c r="AB46" s="48"/>
    </row>
    <row r="47" spans="2:28" ht="14.4" x14ac:dyDescent="0.3">
      <c r="B47" s="52" t="s">
        <v>104</v>
      </c>
      <c r="C47" s="53" t="s">
        <v>97</v>
      </c>
      <c r="D47" s="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2:28" ht="14.4" x14ac:dyDescent="0.3">
      <c r="B48" s="52" t="s">
        <v>105</v>
      </c>
      <c r="C48" s="53" t="s">
        <v>106</v>
      </c>
      <c r="D48" s="6"/>
      <c r="F48" s="29" t="s">
        <v>72</v>
      </c>
      <c r="G48" s="30"/>
      <c r="I48" s="31">
        <f>SUM(I49)</f>
        <v>0</v>
      </c>
      <c r="J48" s="31">
        <f t="shared" ref="J48:M48" si="16">SUM(J49)</f>
        <v>0</v>
      </c>
      <c r="K48" s="31">
        <f t="shared" si="16"/>
        <v>0.73976974034141108</v>
      </c>
      <c r="L48" s="31">
        <f t="shared" si="16"/>
        <v>0</v>
      </c>
      <c r="M48" s="31">
        <f t="shared" si="16"/>
        <v>0.73976974034141108</v>
      </c>
      <c r="N48" s="3"/>
      <c r="O48" s="32">
        <f>SUM(O49:O49)</f>
        <v>0</v>
      </c>
      <c r="P48" s="32">
        <f>SUM(P49:P49)</f>
        <v>0</v>
      </c>
      <c r="Q48" s="32">
        <f>SUM(Q49:Q49)</f>
        <v>0</v>
      </c>
      <c r="R48" s="32">
        <f>SUM(R49:R49)</f>
        <v>0</v>
      </c>
      <c r="S48" s="32">
        <f>SUM(S49:S49)</f>
        <v>0</v>
      </c>
      <c r="U48" s="32"/>
      <c r="V48" s="32"/>
      <c r="W48" s="32"/>
      <c r="X48" s="32"/>
      <c r="Z48" s="29"/>
    </row>
    <row r="49" spans="2:26" ht="14.4" x14ac:dyDescent="0.3">
      <c r="B49" s="52" t="s">
        <v>107</v>
      </c>
      <c r="C49" s="53" t="s">
        <v>108</v>
      </c>
      <c r="D49" s="6"/>
      <c r="F49" t="s">
        <v>109</v>
      </c>
      <c r="I49" s="40"/>
      <c r="J49" s="40"/>
      <c r="K49" s="39">
        <v>0.73976974034141108</v>
      </c>
      <c r="L49" s="40"/>
      <c r="M49" s="57">
        <f>SUM(I49:L49)</f>
        <v>0.73976974034141108</v>
      </c>
      <c r="N49" s="3"/>
      <c r="O49" s="40"/>
      <c r="P49" s="3"/>
      <c r="Q49" s="3"/>
      <c r="R49" s="3"/>
      <c r="S49" s="41">
        <f t="shared" ref="S49" si="17">SUM(O49:R49)</f>
        <v>0</v>
      </c>
      <c r="Z49" s="3"/>
    </row>
    <row r="50" spans="2:26" ht="14.4" x14ac:dyDescent="0.3">
      <c r="B50" s="52" t="s">
        <v>110</v>
      </c>
      <c r="C50" s="53" t="s">
        <v>111</v>
      </c>
      <c r="D50" s="6"/>
      <c r="F50" t="s">
        <v>112</v>
      </c>
      <c r="I50" s="3"/>
      <c r="J50" s="3"/>
      <c r="K50" s="3"/>
      <c r="L50" s="3"/>
      <c r="M50" s="3">
        <v>0.24288052476297234</v>
      </c>
      <c r="N50" s="3"/>
      <c r="O50" s="3"/>
      <c r="P50" s="3"/>
      <c r="Q50" s="3"/>
      <c r="R50" s="3"/>
      <c r="S50" s="3"/>
      <c r="Z50" s="3"/>
    </row>
    <row r="51" spans="2:26" ht="14.4" x14ac:dyDescent="0.3">
      <c r="B51" s="52"/>
      <c r="C51" s="53"/>
      <c r="D51" s="6"/>
      <c r="F51" t="s">
        <v>113</v>
      </c>
      <c r="I51" s="3"/>
      <c r="J51" s="3"/>
      <c r="K51" s="3"/>
      <c r="L51" s="3"/>
      <c r="M51" s="3">
        <v>0.1821966293279994</v>
      </c>
      <c r="N51" s="3"/>
      <c r="O51" s="3"/>
      <c r="P51" s="3"/>
      <c r="Q51" s="3"/>
      <c r="R51" s="3"/>
      <c r="S51" s="3"/>
      <c r="Z51" s="3"/>
    </row>
    <row r="52" spans="2:26" ht="14.4" x14ac:dyDescent="0.3">
      <c r="B52" s="52" t="s">
        <v>114</v>
      </c>
      <c r="C52" s="53" t="s">
        <v>115</v>
      </c>
      <c r="D52" s="6"/>
      <c r="F52" s="29" t="s">
        <v>116</v>
      </c>
      <c r="G52" s="30"/>
      <c r="I52" s="58" t="s">
        <v>117</v>
      </c>
      <c r="J52" s="58"/>
      <c r="K52" s="58"/>
      <c r="L52" s="58"/>
      <c r="M52" s="58"/>
      <c r="N52" s="3"/>
      <c r="O52" s="59" t="s">
        <v>117</v>
      </c>
      <c r="P52" s="59"/>
      <c r="Q52" s="59"/>
      <c r="R52" s="59"/>
      <c r="S52" s="59"/>
      <c r="U52" s="32"/>
      <c r="V52" s="32"/>
      <c r="W52" s="32"/>
      <c r="X52" s="32"/>
      <c r="Z52" s="29"/>
    </row>
    <row r="53" spans="2:26" ht="14.4" x14ac:dyDescent="0.3">
      <c r="B53" s="52" t="s">
        <v>118</v>
      </c>
      <c r="C53" s="53" t="s">
        <v>119</v>
      </c>
      <c r="D53" s="6"/>
      <c r="F53" t="s">
        <v>120</v>
      </c>
      <c r="I53" s="3"/>
      <c r="J53" s="3"/>
      <c r="K53" s="3"/>
      <c r="L53" s="3"/>
      <c r="M53" s="60">
        <f>3%*X53*100</f>
        <v>3.1141415897682196</v>
      </c>
      <c r="N53" s="3"/>
      <c r="O53" s="3"/>
      <c r="P53" s="3"/>
      <c r="Q53" s="3"/>
      <c r="R53" s="3"/>
      <c r="S53" s="41"/>
      <c r="W53" s="4" t="s">
        <v>121</v>
      </c>
      <c r="X53" s="43">
        <v>1.0380471965894067</v>
      </c>
      <c r="Z53" s="3" t="s">
        <v>122</v>
      </c>
    </row>
    <row r="54" spans="2:26" ht="14.4" x14ac:dyDescent="0.3">
      <c r="B54" s="52" t="s">
        <v>123</v>
      </c>
      <c r="C54" s="53" t="s">
        <v>124</v>
      </c>
      <c r="D54" s="6"/>
      <c r="F54" t="s">
        <v>125</v>
      </c>
      <c r="I54" s="3"/>
      <c r="J54" s="3"/>
      <c r="K54" s="3"/>
      <c r="L54" s="3"/>
      <c r="M54" s="61">
        <f>3%*X54*100</f>
        <v>3.8648701930874738</v>
      </c>
      <c r="W54" s="4" t="s">
        <v>121</v>
      </c>
      <c r="X54" s="43">
        <v>1.2882900643624913</v>
      </c>
      <c r="Z54" s="3" t="s">
        <v>122</v>
      </c>
    </row>
    <row r="55" spans="2:26" ht="14.4" x14ac:dyDescent="0.3">
      <c r="B55" s="52" t="s">
        <v>126</v>
      </c>
      <c r="C55" s="53" t="s">
        <v>127</v>
      </c>
      <c r="D55" s="6"/>
      <c r="F55" s="62"/>
      <c r="G55" s="63"/>
      <c r="I55" s="62"/>
      <c r="J55" s="62"/>
      <c r="K55" s="62"/>
      <c r="L55" s="62"/>
      <c r="M55" s="62"/>
      <c r="O55" s="64"/>
      <c r="P55" s="64"/>
      <c r="Q55" s="64"/>
      <c r="R55" s="64"/>
      <c r="S55" s="64"/>
      <c r="U55" s="64"/>
      <c r="V55" s="64"/>
      <c r="W55" s="64"/>
      <c r="X55" s="64"/>
      <c r="Z55" s="62"/>
    </row>
    <row r="56" spans="2:26" ht="32.25" customHeight="1" x14ac:dyDescent="0.3">
      <c r="B56" s="52" t="s">
        <v>128</v>
      </c>
      <c r="C56" s="53" t="s">
        <v>129</v>
      </c>
      <c r="D56" s="6"/>
      <c r="G56"/>
      <c r="J56" s="3"/>
      <c r="K56" s="3"/>
      <c r="L56" s="3"/>
      <c r="Z56" s="3"/>
    </row>
    <row r="57" spans="2:26" ht="14.4" x14ac:dyDescent="0.3">
      <c r="B57" s="52" t="s">
        <v>130</v>
      </c>
      <c r="C57" s="53" t="s">
        <v>131</v>
      </c>
      <c r="D57" s="6"/>
      <c r="G57"/>
      <c r="J57" s="3"/>
      <c r="K57" s="3"/>
      <c r="L57" s="3"/>
      <c r="Z57" s="3"/>
    </row>
    <row r="58" spans="2:26" ht="14.4" x14ac:dyDescent="0.3">
      <c r="B58" s="52" t="s">
        <v>132</v>
      </c>
      <c r="C58" s="53" t="s">
        <v>133</v>
      </c>
      <c r="D58" s="6"/>
      <c r="G58"/>
      <c r="J58" s="3"/>
      <c r="K58" s="3"/>
      <c r="L58" s="3"/>
      <c r="Z58" s="3"/>
    </row>
    <row r="59" spans="2:26" ht="14.4" x14ac:dyDescent="0.3">
      <c r="B59" s="52" t="s">
        <v>134</v>
      </c>
      <c r="C59" s="53" t="s">
        <v>135</v>
      </c>
      <c r="D59" s="6"/>
      <c r="F59" s="65" t="s">
        <v>136</v>
      </c>
      <c r="G59" s="65"/>
      <c r="H59" s="65"/>
      <c r="I59" s="65"/>
      <c r="J59" s="65"/>
      <c r="K59" s="65"/>
      <c r="L59" s="65"/>
      <c r="M59" s="66">
        <f>M6+M50+M54</f>
        <v>31.919677055823122</v>
      </c>
      <c r="Z59" s="3"/>
    </row>
    <row r="60" spans="2:26" ht="14.4" x14ac:dyDescent="0.3">
      <c r="B60" s="52" t="s">
        <v>137</v>
      </c>
      <c r="C60" s="53" t="s">
        <v>138</v>
      </c>
      <c r="D60" s="6"/>
      <c r="F60" s="65" t="s">
        <v>139</v>
      </c>
      <c r="G60" s="65"/>
      <c r="H60" s="65"/>
      <c r="I60" s="65"/>
      <c r="J60" s="65"/>
      <c r="K60" s="65"/>
      <c r="L60" s="65"/>
      <c r="M60" s="66">
        <f>M6+M51+M53</f>
        <v>31.108264557068896</v>
      </c>
      <c r="Z60" s="3"/>
    </row>
    <row r="61" spans="2:26" ht="14.4" x14ac:dyDescent="0.3">
      <c r="B61" s="52" t="s">
        <v>140</v>
      </c>
      <c r="C61" s="53" t="s">
        <v>141</v>
      </c>
      <c r="D61" s="6"/>
      <c r="G61"/>
      <c r="J61" s="3"/>
      <c r="K61" s="3"/>
      <c r="L61" s="3"/>
      <c r="Z61" s="3"/>
    </row>
    <row r="62" spans="2:26" ht="14.4" x14ac:dyDescent="0.3">
      <c r="B62" s="52" t="s">
        <v>142</v>
      </c>
      <c r="C62" s="53" t="s">
        <v>143</v>
      </c>
      <c r="D62" s="6"/>
      <c r="G62"/>
      <c r="J62" s="3"/>
      <c r="K62" s="3"/>
      <c r="L62" s="3"/>
      <c r="Z62" s="3"/>
    </row>
    <row r="63" spans="2:26" ht="14.4" x14ac:dyDescent="0.3">
      <c r="B63" s="52" t="s">
        <v>144</v>
      </c>
      <c r="C63" s="53" t="s">
        <v>145</v>
      </c>
      <c r="D63" s="6"/>
      <c r="G63"/>
      <c r="J63" s="3"/>
      <c r="K63" s="3"/>
      <c r="L63" s="3"/>
      <c r="Z63" s="3"/>
    </row>
    <row r="64" spans="2:26" ht="14.4" x14ac:dyDescent="0.3">
      <c r="B64" s="52" t="s">
        <v>146</v>
      </c>
      <c r="C64" s="53" t="s">
        <v>147</v>
      </c>
      <c r="D64" s="6"/>
      <c r="G64"/>
      <c r="J64" s="3"/>
      <c r="K64" s="3"/>
      <c r="L64" s="3"/>
      <c r="Z64" s="3"/>
    </row>
    <row r="65" spans="1:26" ht="14.4" x14ac:dyDescent="0.3">
      <c r="B65" s="52" t="s">
        <v>148</v>
      </c>
      <c r="C65" s="53" t="s">
        <v>149</v>
      </c>
      <c r="D65" s="6"/>
      <c r="G65"/>
      <c r="J65" s="3"/>
      <c r="K65" s="3"/>
      <c r="L65" s="3"/>
      <c r="Z65" s="3"/>
    </row>
    <row r="66" spans="1:26" ht="14.4" x14ac:dyDescent="0.3">
      <c r="B66" s="52" t="s">
        <v>150</v>
      </c>
      <c r="C66" s="53" t="s">
        <v>151</v>
      </c>
      <c r="D66" s="6"/>
      <c r="G66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26" x14ac:dyDescent="0.3">
      <c r="D67" s="6"/>
      <c r="G67"/>
    </row>
    <row r="68" spans="1:26" ht="14.4" x14ac:dyDescent="0.3">
      <c r="B68" s="49"/>
      <c r="C68" s="50" t="s">
        <v>152</v>
      </c>
      <c r="D68" s="6"/>
      <c r="G68"/>
    </row>
    <row r="69" spans="1:26" ht="14.4" x14ac:dyDescent="0.3">
      <c r="B69" s="27"/>
      <c r="C69" s="53" t="s">
        <v>153</v>
      </c>
      <c r="D69" s="6"/>
      <c r="G69"/>
    </row>
    <row r="70" spans="1:26" ht="14.4" x14ac:dyDescent="0.3">
      <c r="B70" s="67"/>
      <c r="C70" s="53" t="s">
        <v>154</v>
      </c>
      <c r="D70" s="6"/>
      <c r="G70"/>
    </row>
    <row r="71" spans="1:26" ht="14.4" x14ac:dyDescent="0.3">
      <c r="B71" s="68"/>
      <c r="C71" s="53" t="s">
        <v>154</v>
      </c>
      <c r="D71" s="6"/>
      <c r="G71"/>
    </row>
    <row r="72" spans="1:26" ht="14.4" x14ac:dyDescent="0.3">
      <c r="B72" s="69"/>
      <c r="C72" s="53" t="s">
        <v>154</v>
      </c>
      <c r="D72" s="6"/>
      <c r="G72"/>
    </row>
    <row r="73" spans="1:26" ht="14.4" x14ac:dyDescent="0.3">
      <c r="B73" s="70"/>
      <c r="C73" s="71" t="s">
        <v>155</v>
      </c>
      <c r="D73" s="6"/>
      <c r="G73"/>
    </row>
    <row r="74" spans="1:26" ht="14.4" x14ac:dyDescent="0.3">
      <c r="B74" s="72"/>
      <c r="C74" s="71" t="s">
        <v>156</v>
      </c>
      <c r="D74" s="6"/>
      <c r="G74"/>
    </row>
    <row r="75" spans="1:26" ht="18" customHeight="1" x14ac:dyDescent="0.3">
      <c r="A75" s="73"/>
      <c r="B75" s="6"/>
      <c r="C75" s="6"/>
      <c r="D75" s="6"/>
      <c r="G75"/>
    </row>
    <row r="76" spans="1:26" x14ac:dyDescent="0.3">
      <c r="G76"/>
    </row>
    <row r="78" spans="1:26" x14ac:dyDescent="0.3">
      <c r="B78" s="74"/>
      <c r="C78" s="74"/>
    </row>
    <row r="79" spans="1:26" x14ac:dyDescent="0.3">
      <c r="B79" s="4"/>
      <c r="G79"/>
      <c r="U79"/>
      <c r="V79"/>
      <c r="W79"/>
      <c r="X79"/>
    </row>
    <row r="80" spans="1:26" x14ac:dyDescent="0.3">
      <c r="B80" s="4"/>
      <c r="G80"/>
      <c r="U80"/>
      <c r="V80"/>
      <c r="W80"/>
      <c r="X80"/>
    </row>
    <row r="81" spans="2:24" x14ac:dyDescent="0.3">
      <c r="B81" s="4"/>
      <c r="G81"/>
      <c r="U81"/>
      <c r="V81"/>
      <c r="W81"/>
      <c r="X81"/>
    </row>
    <row r="82" spans="2:24" x14ac:dyDescent="0.3">
      <c r="B82" s="4"/>
      <c r="G82"/>
      <c r="U82"/>
      <c r="V82"/>
      <c r="W82"/>
      <c r="X82"/>
    </row>
    <row r="83" spans="2:24" x14ac:dyDescent="0.3">
      <c r="B83" s="4"/>
      <c r="C83" s="75"/>
      <c r="G83"/>
      <c r="U83"/>
      <c r="V83"/>
      <c r="W83"/>
      <c r="X83"/>
    </row>
    <row r="84" spans="2:24" x14ac:dyDescent="0.3">
      <c r="B84" s="4"/>
      <c r="G84"/>
      <c r="U84"/>
      <c r="V84"/>
      <c r="W84"/>
      <c r="X84"/>
    </row>
    <row r="85" spans="2:24" x14ac:dyDescent="0.3">
      <c r="B85" s="4"/>
      <c r="C85" s="75"/>
      <c r="G85"/>
      <c r="U85"/>
      <c r="V85"/>
      <c r="W85"/>
      <c r="X85"/>
    </row>
    <row r="86" spans="2:24" x14ac:dyDescent="0.3">
      <c r="B86" s="4"/>
      <c r="G86"/>
      <c r="U86"/>
      <c r="V86"/>
      <c r="W86"/>
      <c r="X86"/>
    </row>
    <row r="87" spans="2:24" x14ac:dyDescent="0.3">
      <c r="B87" s="4"/>
      <c r="G87"/>
      <c r="U87"/>
      <c r="V87"/>
      <c r="W87"/>
      <c r="X87"/>
    </row>
    <row r="88" spans="2:24" x14ac:dyDescent="0.3">
      <c r="B88" s="38"/>
      <c r="C88" s="75"/>
      <c r="G88"/>
      <c r="U88"/>
      <c r="V88"/>
      <c r="W88"/>
      <c r="X88"/>
    </row>
    <row r="89" spans="2:24" x14ac:dyDescent="0.3">
      <c r="B89" s="38"/>
      <c r="C89" s="75"/>
      <c r="G89"/>
      <c r="U89"/>
      <c r="V89"/>
      <c r="W89"/>
      <c r="X89"/>
    </row>
    <row r="90" spans="2:24" x14ac:dyDescent="0.3">
      <c r="B90" s="46"/>
      <c r="C90" s="75"/>
      <c r="G90"/>
      <c r="U90"/>
      <c r="V90"/>
      <c r="W90"/>
      <c r="X90"/>
    </row>
  </sheetData>
  <mergeCells count="7">
    <mergeCell ref="I2:M2"/>
    <mergeCell ref="O2:S2"/>
    <mergeCell ref="B3:C3"/>
    <mergeCell ref="I3:M3"/>
    <mergeCell ref="O3:S3"/>
    <mergeCell ref="I52:M52"/>
    <mergeCell ref="O52:S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Activities-W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Saynor</dc:creator>
  <cp:lastModifiedBy>Philip Saynor</cp:lastModifiedBy>
  <dcterms:created xsi:type="dcterms:W3CDTF">2024-01-10T11:35:57Z</dcterms:created>
  <dcterms:modified xsi:type="dcterms:W3CDTF">2024-01-10T11:37:36Z</dcterms:modified>
</cp:coreProperties>
</file>